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asper\Documents\2019 GK4\Races Uitslagen en Tussenstanden\Tussenstanden\03 IAME X30 Cadet 23-X30 Junior Nationaal\"/>
    </mc:Choice>
  </mc:AlternateContent>
  <xr:revisionPtr revIDLastSave="0" documentId="13_ncr:1_{AF95F381-2E22-4804-8E54-DE48DC4B9AB2}" xr6:coauthVersionLast="43" xr6:coauthVersionMax="43" xr10:uidLastSave="{00000000-0000-0000-0000-000000000000}"/>
  <bookViews>
    <workbookView xWindow="1170" yWindow="1170" windowWidth="16110" windowHeight="1516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Blad1!$A$4:$Z$8</definedName>
    <definedName name="_xlnm.Print_Area" localSheetId="0">Blad1!$A$1:$Z$32</definedName>
  </definedNames>
  <calcPr calcId="181029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X5" i="1"/>
  <c r="X7" i="1"/>
  <c r="Y7" i="1"/>
  <c r="X6" i="1"/>
  <c r="Y6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3" i="1"/>
  <c r="Y23" i="1"/>
  <c r="X22" i="1"/>
  <c r="Y22" i="1"/>
  <c r="X24" i="1"/>
  <c r="Y24" i="1"/>
  <c r="X25" i="1"/>
  <c r="Y25" i="1"/>
  <c r="X26" i="1"/>
  <c r="Y26" i="1"/>
  <c r="X27" i="1"/>
  <c r="Y27" i="1"/>
  <c r="X28" i="1"/>
  <c r="Y28" i="1"/>
  <c r="Y5" i="1"/>
  <c r="W10" i="1"/>
  <c r="W18" i="1"/>
  <c r="W22" i="1"/>
  <c r="Z18" i="1" l="1"/>
  <c r="Z22" i="1"/>
  <c r="Z10" i="1"/>
  <c r="W15" i="1"/>
  <c r="Z15" i="1" s="1"/>
  <c r="W25" i="1"/>
  <c r="Z25" i="1" s="1"/>
  <c r="W21" i="1"/>
  <c r="Z21" i="1" s="1"/>
  <c r="W23" i="1"/>
  <c r="Z23" i="1" s="1"/>
  <c r="W28" i="1"/>
  <c r="Z28" i="1" s="1"/>
  <c r="W19" i="1" l="1"/>
  <c r="Z19" i="1" s="1"/>
  <c r="W24" i="1"/>
  <c r="Z24" i="1" s="1"/>
  <c r="W17" i="1"/>
  <c r="Z17" i="1" s="1"/>
  <c r="W26" i="1"/>
  <c r="Z26" i="1" s="1"/>
  <c r="W27" i="1"/>
  <c r="Z27" i="1" s="1"/>
  <c r="W20" i="1"/>
  <c r="Z20" i="1" s="1"/>
  <c r="W9" i="1"/>
  <c r="Z9" i="1" s="1"/>
  <c r="W11" i="1"/>
  <c r="Z11" i="1" s="1"/>
  <c r="W6" i="1"/>
  <c r="Z6" i="1" s="1"/>
  <c r="W14" i="1"/>
  <c r="Z14" i="1" s="1"/>
  <c r="W7" i="1"/>
  <c r="Z7" i="1" s="1"/>
  <c r="W12" i="1"/>
  <c r="Z12" i="1" s="1"/>
  <c r="W13" i="1"/>
  <c r="Z13" i="1" s="1"/>
  <c r="W16" i="1"/>
  <c r="Z16" i="1" s="1"/>
  <c r="W8" i="1"/>
  <c r="Z8" i="1" s="1"/>
  <c r="W5" i="1"/>
  <c r="Z5" i="1" s="1"/>
  <c r="A5" i="1" l="1"/>
</calcChain>
</file>

<file path=xl/sharedStrings.xml><?xml version="1.0" encoding="utf-8"?>
<sst xmlns="http://schemas.openxmlformats.org/spreadsheetml/2006/main" count="55" uniqueCount="33">
  <si>
    <t>Eindstand</t>
  </si>
  <si>
    <t>Schr 1</t>
  </si>
  <si>
    <t>Schr 2</t>
  </si>
  <si>
    <t>Nat</t>
  </si>
  <si>
    <t>NR</t>
  </si>
  <si>
    <t>Tot</t>
  </si>
  <si>
    <t>NL</t>
  </si>
  <si>
    <t>B</t>
  </si>
  <si>
    <t xml:space="preserve">Vica Schledz </t>
  </si>
  <si>
    <t>Guusje van Gorp</t>
  </si>
  <si>
    <t>Daniel Ligier</t>
  </si>
  <si>
    <t>Dennis Bouman</t>
  </si>
  <si>
    <t>Quinten de Wit</t>
  </si>
  <si>
    <t>Senna van Soelen</t>
  </si>
  <si>
    <t>Erwin Koole</t>
  </si>
  <si>
    <t>Loyc Huys</t>
  </si>
  <si>
    <t>Senne Defoort</t>
  </si>
  <si>
    <t>Jim van Ameijden</t>
  </si>
  <si>
    <t>Binck Bloemen</t>
  </si>
  <si>
    <t>Nigel Hendricks - Cadet</t>
  </si>
  <si>
    <t>Yarvy Bachmatiuk</t>
  </si>
  <si>
    <t>Wout de Ridder - Cadet</t>
  </si>
  <si>
    <t>Sam Leruth</t>
  </si>
  <si>
    <t>Mike Dijkgraaf</t>
  </si>
  <si>
    <t>Domenique Kruyd Aneas</t>
  </si>
  <si>
    <t>Ilona van der Lubbe</t>
  </si>
  <si>
    <t>Riemer Blonk - Cadet</t>
  </si>
  <si>
    <t>Nick Ho</t>
  </si>
  <si>
    <t>Griffin Hinwiset - Cad/Nat</t>
  </si>
  <si>
    <t>Mathias Heyninck</t>
  </si>
  <si>
    <t>Tussenstand GK4 2019 Klasse IAME X30 Cadet 23 - X30 Junior Nationaal</t>
  </si>
  <si>
    <t>Romuald Demelenne - Cadet</t>
  </si>
  <si>
    <t>Dylan Bakker - Cad/Nat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</si>
</sst>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6" fillId="0" borderId="0" xfId="0" applyNumberFormat="1" applyFont="1"/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6" fillId="0" borderId="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0" fontId="10" fillId="0" borderId="1" xfId="0" applyFont="1" applyBorder="1"/>
    <xf numFmtId="0" fontId="5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49" fontId="4" fillId="3" borderId="1" xfId="1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left" vertical="center"/>
    </xf>
    <xf numFmtId="0" fontId="4" fillId="0" borderId="1" xfId="1" applyFont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right" vertical="center" shrinkToFit="1"/>
    </xf>
    <xf numFmtId="1" fontId="3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44824</xdr:rowOff>
    </xdr:from>
    <xdr:to>
      <xdr:col>1</xdr:col>
      <xdr:colOff>1462099</xdr:colOff>
      <xdr:row>2</xdr:row>
      <xdr:rowOff>179294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93F74E0-EAEF-4EB4-93C5-4852A1430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44824"/>
          <a:ext cx="1686217" cy="448235"/>
        </a:xfrm>
        <a:prstGeom prst="rect">
          <a:avLst/>
        </a:prstGeom>
      </xdr:spPr>
    </xdr:pic>
    <xdr:clientData/>
  </xdr:twoCellAnchor>
  <xdr:twoCellAnchor>
    <xdr:from>
      <xdr:col>5</xdr:col>
      <xdr:colOff>295275</xdr:colOff>
      <xdr:row>15</xdr:row>
      <xdr:rowOff>219075</xdr:rowOff>
    </xdr:from>
    <xdr:to>
      <xdr:col>6</xdr:col>
      <xdr:colOff>104775</xdr:colOff>
      <xdr:row>15</xdr:row>
      <xdr:rowOff>219075</xdr:rowOff>
    </xdr:to>
    <xdr:pic>
      <xdr:nvPicPr>
        <xdr:cNvPr id="5" name="Picture 66" descr="GK4 four-stroke kart series">
          <a:extLst>
            <a:ext uri="{FF2B5EF4-FFF2-40B4-BE49-F238E27FC236}">
              <a16:creationId xmlns:a16="http://schemas.microsoft.com/office/drawing/2014/main" id="{6D238719-2772-42B1-825C-00B0F3E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990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8</xdr:row>
      <xdr:rowOff>219075</xdr:rowOff>
    </xdr:from>
    <xdr:to>
      <xdr:col>6</xdr:col>
      <xdr:colOff>104775</xdr:colOff>
      <xdr:row>8</xdr:row>
      <xdr:rowOff>219075</xdr:rowOff>
    </xdr:to>
    <xdr:pic>
      <xdr:nvPicPr>
        <xdr:cNvPr id="6" name="Picture 66" descr="GK4 four-stroke kart series">
          <a:extLst>
            <a:ext uri="{FF2B5EF4-FFF2-40B4-BE49-F238E27FC236}">
              <a16:creationId xmlns:a16="http://schemas.microsoft.com/office/drawing/2014/main" id="{59AEDC86-BF48-49BB-94E7-B279AA49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771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19</xdr:row>
      <xdr:rowOff>219075</xdr:rowOff>
    </xdr:from>
    <xdr:to>
      <xdr:col>6</xdr:col>
      <xdr:colOff>104775</xdr:colOff>
      <xdr:row>19</xdr:row>
      <xdr:rowOff>219075</xdr:rowOff>
    </xdr:to>
    <xdr:pic>
      <xdr:nvPicPr>
        <xdr:cNvPr id="7" name="Picture 66" descr="GK4 four-stroke kart series">
          <a:extLst>
            <a:ext uri="{FF2B5EF4-FFF2-40B4-BE49-F238E27FC236}">
              <a16:creationId xmlns:a16="http://schemas.microsoft.com/office/drawing/2014/main" id="{9E7834BC-9A8B-4459-9C49-645908B2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4362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295275</xdr:colOff>
      <xdr:row>20</xdr:row>
      <xdr:rowOff>219075</xdr:rowOff>
    </xdr:from>
    <xdr:to>
      <xdr:col>9</xdr:col>
      <xdr:colOff>104775</xdr:colOff>
      <xdr:row>20</xdr:row>
      <xdr:rowOff>219075</xdr:rowOff>
    </xdr:to>
    <xdr:pic>
      <xdr:nvPicPr>
        <xdr:cNvPr id="8" name="Picture 66" descr="GK4 four-stroke kart series">
          <a:extLst>
            <a:ext uri="{FF2B5EF4-FFF2-40B4-BE49-F238E27FC236}">
              <a16:creationId xmlns:a16="http://schemas.microsoft.com/office/drawing/2014/main" id="{2569AB23-5037-4310-8900-75DD6114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4791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295275</xdr:colOff>
      <xdr:row>24</xdr:row>
      <xdr:rowOff>219075</xdr:rowOff>
    </xdr:from>
    <xdr:to>
      <xdr:col>9</xdr:col>
      <xdr:colOff>104775</xdr:colOff>
      <xdr:row>24</xdr:row>
      <xdr:rowOff>219075</xdr:rowOff>
    </xdr:to>
    <xdr:pic>
      <xdr:nvPicPr>
        <xdr:cNvPr id="9" name="Picture 66" descr="GK4 four-stroke kart series">
          <a:extLst>
            <a:ext uri="{FF2B5EF4-FFF2-40B4-BE49-F238E27FC236}">
              <a16:creationId xmlns:a16="http://schemas.microsoft.com/office/drawing/2014/main" id="{ECBFE88D-A577-402D-9431-6D58551B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5019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295275</xdr:colOff>
      <xdr:row>22</xdr:row>
      <xdr:rowOff>219075</xdr:rowOff>
    </xdr:from>
    <xdr:to>
      <xdr:col>9</xdr:col>
      <xdr:colOff>104775</xdr:colOff>
      <xdr:row>22</xdr:row>
      <xdr:rowOff>219075</xdr:rowOff>
    </xdr:to>
    <xdr:pic>
      <xdr:nvPicPr>
        <xdr:cNvPr id="10" name="Picture 66" descr="GK4 four-stroke kart series">
          <a:extLst>
            <a:ext uri="{FF2B5EF4-FFF2-40B4-BE49-F238E27FC236}">
              <a16:creationId xmlns:a16="http://schemas.microsoft.com/office/drawing/2014/main" id="{BD54E954-2CD7-4F35-8EF4-9C10288D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5248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view="pageBreakPreview" zoomScale="85" zoomScaleNormal="70" zoomScaleSheetLayoutView="85" workbookViewId="0">
      <selection activeCell="J26" sqref="J26"/>
    </sheetView>
  </sheetViews>
  <sheetFormatPr defaultRowHeight="15" x14ac:dyDescent="0.2"/>
  <cols>
    <col min="1" max="1" width="3.85546875" style="30" customWidth="1"/>
    <col min="2" max="2" width="32.42578125" style="2" customWidth="1"/>
    <col min="3" max="3" width="5.42578125" style="2" customWidth="1"/>
    <col min="4" max="4" width="4.28515625" style="2" customWidth="1"/>
    <col min="5" max="7" width="4.7109375" style="4" customWidth="1"/>
    <col min="8" max="22" width="4.7109375" style="5" customWidth="1"/>
    <col min="23" max="23" width="4.85546875" style="3" customWidth="1"/>
    <col min="24" max="25" width="6.7109375" customWidth="1"/>
    <col min="26" max="26" width="10.42578125" customWidth="1"/>
  </cols>
  <sheetData>
    <row r="1" spans="1:26" ht="12.75" customHeight="1" x14ac:dyDescent="0.2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2.7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1" customFormat="1" ht="15" customHeight="1" x14ac:dyDescent="0.25">
      <c r="A3" s="31"/>
      <c r="B3" s="31"/>
      <c r="C3" s="7" t="s">
        <v>4</v>
      </c>
      <c r="D3" s="7" t="s">
        <v>3</v>
      </c>
      <c r="E3" s="15">
        <v>1</v>
      </c>
      <c r="F3" s="15">
        <v>2</v>
      </c>
      <c r="G3" s="15">
        <v>3</v>
      </c>
      <c r="H3" s="18">
        <v>4</v>
      </c>
      <c r="I3" s="18">
        <v>5</v>
      </c>
      <c r="J3" s="18">
        <v>6</v>
      </c>
      <c r="K3" s="19">
        <v>7</v>
      </c>
      <c r="L3" s="19">
        <v>8</v>
      </c>
      <c r="M3" s="19">
        <v>9</v>
      </c>
      <c r="N3" s="18">
        <v>10</v>
      </c>
      <c r="O3" s="18">
        <v>11</v>
      </c>
      <c r="P3" s="18">
        <v>12</v>
      </c>
      <c r="Q3" s="19">
        <v>13</v>
      </c>
      <c r="R3" s="19">
        <v>14</v>
      </c>
      <c r="S3" s="19">
        <v>15</v>
      </c>
      <c r="T3" s="18">
        <v>16</v>
      </c>
      <c r="U3" s="18">
        <v>17</v>
      </c>
      <c r="V3" s="18">
        <v>18</v>
      </c>
      <c r="W3" s="9" t="s">
        <v>5</v>
      </c>
      <c r="X3" s="13" t="s">
        <v>1</v>
      </c>
      <c r="Y3" s="13" t="s">
        <v>2</v>
      </c>
      <c r="Z3" s="20" t="s">
        <v>0</v>
      </c>
    </row>
    <row r="4" spans="1:26" s="1" customFormat="1" ht="15" customHeight="1" x14ac:dyDescent="0.25">
      <c r="A4" s="28"/>
      <c r="B4" s="7"/>
      <c r="C4" s="7"/>
      <c r="D4" s="7"/>
      <c r="E4" s="15"/>
      <c r="F4" s="15"/>
      <c r="G4" s="15"/>
      <c r="H4" s="8"/>
      <c r="I4" s="8"/>
      <c r="J4" s="8"/>
      <c r="K4" s="16"/>
      <c r="L4" s="16"/>
      <c r="M4" s="16"/>
      <c r="N4" s="8"/>
      <c r="O4" s="8"/>
      <c r="P4" s="8"/>
      <c r="Q4" s="16"/>
      <c r="R4" s="16"/>
      <c r="S4" s="16"/>
      <c r="T4" s="8"/>
      <c r="U4" s="8"/>
      <c r="V4" s="8"/>
      <c r="W4" s="9"/>
      <c r="X4" s="10"/>
      <c r="Y4" s="10"/>
      <c r="Z4" s="10"/>
    </row>
    <row r="5" spans="1:26" s="6" customFormat="1" ht="17.100000000000001" customHeight="1" x14ac:dyDescent="0.2">
      <c r="A5" s="29">
        <f>A4+1</f>
        <v>1</v>
      </c>
      <c r="B5" s="17" t="s">
        <v>10</v>
      </c>
      <c r="C5" s="21">
        <v>104</v>
      </c>
      <c r="D5" s="21" t="s">
        <v>6</v>
      </c>
      <c r="E5" s="22">
        <v>21</v>
      </c>
      <c r="F5" s="22">
        <v>30</v>
      </c>
      <c r="G5" s="22">
        <v>0</v>
      </c>
      <c r="H5" s="32">
        <v>30</v>
      </c>
      <c r="I5" s="32">
        <v>30</v>
      </c>
      <c r="J5" s="32">
        <v>30</v>
      </c>
      <c r="K5" s="23"/>
      <c r="L5" s="23"/>
      <c r="M5" s="23"/>
      <c r="N5" s="11"/>
      <c r="O5" s="11"/>
      <c r="P5" s="11"/>
      <c r="Q5" s="23"/>
      <c r="R5" s="23"/>
      <c r="S5" s="23"/>
      <c r="T5" s="11"/>
      <c r="U5" s="11"/>
      <c r="V5" s="11"/>
      <c r="W5" s="24">
        <f>SUM(E5:V5)</f>
        <v>141</v>
      </c>
      <c r="X5" s="12">
        <f>MIN(E5:V5,1)</f>
        <v>0</v>
      </c>
      <c r="Y5" s="12">
        <f>SMALL(E5:V5,2)</f>
        <v>21</v>
      </c>
      <c r="Z5" s="24">
        <f>W5-X5-Y5</f>
        <v>120</v>
      </c>
    </row>
    <row r="6" spans="1:26" s="6" customFormat="1" ht="17.100000000000001" customHeight="1" x14ac:dyDescent="0.2">
      <c r="A6" s="29">
        <f t="shared" ref="A6:A28" si="0">A5+1</f>
        <v>2</v>
      </c>
      <c r="B6" s="17" t="s">
        <v>13</v>
      </c>
      <c r="C6" s="21">
        <v>124</v>
      </c>
      <c r="D6" s="25" t="s">
        <v>6</v>
      </c>
      <c r="E6" s="22">
        <v>12</v>
      </c>
      <c r="F6" s="22">
        <v>26</v>
      </c>
      <c r="G6" s="22">
        <v>0</v>
      </c>
      <c r="H6" s="32">
        <v>23</v>
      </c>
      <c r="I6" s="32">
        <v>23</v>
      </c>
      <c r="J6" s="32">
        <v>19</v>
      </c>
      <c r="K6" s="23"/>
      <c r="L6" s="23"/>
      <c r="M6" s="23"/>
      <c r="N6" s="11"/>
      <c r="O6" s="11"/>
      <c r="P6" s="11"/>
      <c r="Q6" s="23"/>
      <c r="R6" s="23"/>
      <c r="S6" s="23"/>
      <c r="T6" s="11"/>
      <c r="U6" s="11"/>
      <c r="V6" s="11"/>
      <c r="W6" s="24">
        <f>SUM(E6:V6)</f>
        <v>103</v>
      </c>
      <c r="X6" s="12">
        <f>MIN(E6:V6,1)</f>
        <v>0</v>
      </c>
      <c r="Y6" s="12">
        <f>SMALL(E6:V6,2)</f>
        <v>12</v>
      </c>
      <c r="Z6" s="24">
        <f>W6-X6-Y6</f>
        <v>91</v>
      </c>
    </row>
    <row r="7" spans="1:26" s="6" customFormat="1" ht="17.100000000000001" customHeight="1" x14ac:dyDescent="0.2">
      <c r="A7" s="29">
        <f t="shared" si="0"/>
        <v>3</v>
      </c>
      <c r="B7" s="17" t="s">
        <v>12</v>
      </c>
      <c r="C7" s="21">
        <v>142</v>
      </c>
      <c r="D7" s="21" t="s">
        <v>6</v>
      </c>
      <c r="E7" s="22">
        <v>30</v>
      </c>
      <c r="F7" s="22">
        <v>17</v>
      </c>
      <c r="G7" s="22">
        <v>0</v>
      </c>
      <c r="H7" s="32">
        <v>17</v>
      </c>
      <c r="I7" s="32">
        <v>19</v>
      </c>
      <c r="J7" s="32">
        <v>23</v>
      </c>
      <c r="K7" s="23"/>
      <c r="L7" s="23"/>
      <c r="M7" s="23"/>
      <c r="N7" s="11"/>
      <c r="O7" s="11"/>
      <c r="P7" s="11"/>
      <c r="Q7" s="23"/>
      <c r="R7" s="23"/>
      <c r="S7" s="23"/>
      <c r="T7" s="11"/>
      <c r="U7" s="11"/>
      <c r="V7" s="11"/>
      <c r="W7" s="24">
        <f>SUM(E7:V7)</f>
        <v>106</v>
      </c>
      <c r="X7" s="12">
        <f>MIN(E7:V7,1)</f>
        <v>0</v>
      </c>
      <c r="Y7" s="12">
        <f>SMALL(E7:V7,2)</f>
        <v>17</v>
      </c>
      <c r="Z7" s="24">
        <f>W7-X7-Y7</f>
        <v>89</v>
      </c>
    </row>
    <row r="8" spans="1:26" s="6" customFormat="1" ht="17.100000000000001" customHeight="1" x14ac:dyDescent="0.2">
      <c r="A8" s="29">
        <f t="shared" si="0"/>
        <v>4</v>
      </c>
      <c r="B8" s="17" t="s">
        <v>11</v>
      </c>
      <c r="C8" s="21">
        <v>193</v>
      </c>
      <c r="D8" s="21" t="s">
        <v>6</v>
      </c>
      <c r="E8" s="22">
        <v>26</v>
      </c>
      <c r="F8" s="22">
        <v>23</v>
      </c>
      <c r="G8" s="22">
        <v>0</v>
      </c>
      <c r="H8" s="32">
        <v>19</v>
      </c>
      <c r="I8" s="32">
        <v>17</v>
      </c>
      <c r="J8" s="32">
        <v>17</v>
      </c>
      <c r="K8" s="23"/>
      <c r="L8" s="23"/>
      <c r="M8" s="23"/>
      <c r="N8" s="11"/>
      <c r="O8" s="11"/>
      <c r="P8" s="11"/>
      <c r="Q8" s="23"/>
      <c r="R8" s="23"/>
      <c r="S8" s="23"/>
      <c r="T8" s="11"/>
      <c r="U8" s="11"/>
      <c r="V8" s="11"/>
      <c r="W8" s="24">
        <f>SUM(E8:V8)</f>
        <v>102</v>
      </c>
      <c r="X8" s="12">
        <f>MIN(E8:V8,1)</f>
        <v>0</v>
      </c>
      <c r="Y8" s="12">
        <f>SMALL(E8:V8,2)</f>
        <v>17</v>
      </c>
      <c r="Z8" s="24">
        <f>W8-X8-Y8</f>
        <v>85</v>
      </c>
    </row>
    <row r="9" spans="1:26" s="6" customFormat="1" ht="17.100000000000001" customHeight="1" x14ac:dyDescent="0.2">
      <c r="A9" s="29">
        <f t="shared" si="0"/>
        <v>5</v>
      </c>
      <c r="B9" s="17" t="s">
        <v>17</v>
      </c>
      <c r="C9" s="21">
        <v>195</v>
      </c>
      <c r="D9" s="21" t="s">
        <v>6</v>
      </c>
      <c r="E9" s="22">
        <v>6</v>
      </c>
      <c r="F9" s="22">
        <v>19</v>
      </c>
      <c r="G9" s="22">
        <v>0</v>
      </c>
      <c r="H9" s="32">
        <v>21</v>
      </c>
      <c r="I9" s="32">
        <v>21</v>
      </c>
      <c r="J9" s="32">
        <v>21</v>
      </c>
      <c r="K9" s="23"/>
      <c r="L9" s="23"/>
      <c r="M9" s="23"/>
      <c r="N9" s="11"/>
      <c r="O9" s="11"/>
      <c r="P9" s="11"/>
      <c r="Q9" s="23"/>
      <c r="R9" s="23"/>
      <c r="S9" s="23"/>
      <c r="T9" s="11"/>
      <c r="U9" s="11"/>
      <c r="V9" s="11"/>
      <c r="W9" s="24">
        <f>SUM(E9:V9)</f>
        <v>88</v>
      </c>
      <c r="X9" s="12">
        <f>MIN(E9:V9,1)</f>
        <v>0</v>
      </c>
      <c r="Y9" s="12">
        <f>SMALL(E9:V9,2)</f>
        <v>6</v>
      </c>
      <c r="Z9" s="24">
        <f>W9-X9-Y9</f>
        <v>82</v>
      </c>
    </row>
    <row r="10" spans="1:26" s="6" customFormat="1" ht="17.100000000000001" customHeight="1" x14ac:dyDescent="0.2">
      <c r="A10" s="29">
        <f t="shared" si="0"/>
        <v>6</v>
      </c>
      <c r="B10" s="17" t="s">
        <v>27</v>
      </c>
      <c r="C10" s="21">
        <v>118</v>
      </c>
      <c r="D10" s="21" t="s">
        <v>6</v>
      </c>
      <c r="E10" s="22">
        <v>0</v>
      </c>
      <c r="F10" s="22">
        <v>0</v>
      </c>
      <c r="G10" s="22">
        <v>0</v>
      </c>
      <c r="H10" s="32">
        <v>26</v>
      </c>
      <c r="I10" s="32">
        <v>26</v>
      </c>
      <c r="J10" s="32">
        <v>26</v>
      </c>
      <c r="K10" s="23"/>
      <c r="L10" s="23"/>
      <c r="M10" s="23"/>
      <c r="N10" s="11"/>
      <c r="O10" s="11"/>
      <c r="P10" s="11"/>
      <c r="Q10" s="23"/>
      <c r="R10" s="23"/>
      <c r="S10" s="23"/>
      <c r="T10" s="11"/>
      <c r="U10" s="11"/>
      <c r="V10" s="11"/>
      <c r="W10" s="24">
        <f>SUM(E10:V10)</f>
        <v>78</v>
      </c>
      <c r="X10" s="12">
        <f>MIN(E10:V10,1)</f>
        <v>0</v>
      </c>
      <c r="Y10" s="12">
        <f>SMALL(E10:V10,2)</f>
        <v>0</v>
      </c>
      <c r="Z10" s="24">
        <f>W10-X10-Y10</f>
        <v>78</v>
      </c>
    </row>
    <row r="11" spans="1:26" s="6" customFormat="1" ht="17.100000000000001" customHeight="1" x14ac:dyDescent="0.2">
      <c r="A11" s="29">
        <f t="shared" si="0"/>
        <v>7</v>
      </c>
      <c r="B11" s="17" t="s">
        <v>16</v>
      </c>
      <c r="C11" s="21">
        <v>111</v>
      </c>
      <c r="D11" s="21" t="s">
        <v>7</v>
      </c>
      <c r="E11" s="22">
        <v>23</v>
      </c>
      <c r="F11" s="22">
        <v>9</v>
      </c>
      <c r="G11" s="22">
        <v>0</v>
      </c>
      <c r="H11" s="32">
        <v>11</v>
      </c>
      <c r="I11" s="32">
        <v>10</v>
      </c>
      <c r="J11" s="32">
        <v>15</v>
      </c>
      <c r="K11" s="23"/>
      <c r="L11" s="23"/>
      <c r="M11" s="23"/>
      <c r="N11" s="11"/>
      <c r="O11" s="11"/>
      <c r="P11" s="11"/>
      <c r="Q11" s="23"/>
      <c r="R11" s="23"/>
      <c r="S11" s="23"/>
      <c r="T11" s="11"/>
      <c r="U11" s="11"/>
      <c r="V11" s="11"/>
      <c r="W11" s="24">
        <f>SUM(E11:V11)</f>
        <v>68</v>
      </c>
      <c r="X11" s="12">
        <f>MIN(E11:V11,1)</f>
        <v>0</v>
      </c>
      <c r="Y11" s="12">
        <f>SMALL(E11:V11,2)</f>
        <v>9</v>
      </c>
      <c r="Z11" s="24">
        <f>W11-X11-Y11</f>
        <v>59</v>
      </c>
    </row>
    <row r="12" spans="1:26" s="6" customFormat="1" ht="17.100000000000001" customHeight="1" x14ac:dyDescent="0.2">
      <c r="A12" s="29">
        <f t="shared" si="0"/>
        <v>8</v>
      </c>
      <c r="B12" s="17" t="s">
        <v>8</v>
      </c>
      <c r="C12" s="21">
        <v>145</v>
      </c>
      <c r="D12" s="21" t="s">
        <v>6</v>
      </c>
      <c r="E12" s="22">
        <v>19</v>
      </c>
      <c r="F12" s="22">
        <v>15</v>
      </c>
      <c r="G12" s="22">
        <v>0</v>
      </c>
      <c r="H12" s="32">
        <v>2</v>
      </c>
      <c r="I12" s="32">
        <v>13</v>
      </c>
      <c r="J12" s="32">
        <v>9</v>
      </c>
      <c r="K12" s="23"/>
      <c r="L12" s="23"/>
      <c r="M12" s="23"/>
      <c r="N12" s="11"/>
      <c r="O12" s="11"/>
      <c r="P12" s="11"/>
      <c r="Q12" s="23"/>
      <c r="R12" s="23"/>
      <c r="S12" s="23"/>
      <c r="T12" s="11"/>
      <c r="U12" s="11"/>
      <c r="V12" s="11"/>
      <c r="W12" s="24">
        <f>SUM(E12:V12)</f>
        <v>58</v>
      </c>
      <c r="X12" s="12">
        <f>MIN(E12:V12,1)</f>
        <v>0</v>
      </c>
      <c r="Y12" s="12">
        <f>SMALL(E12:V12,2)</f>
        <v>2</v>
      </c>
      <c r="Z12" s="24">
        <f>W12-X12-Y12</f>
        <v>56</v>
      </c>
    </row>
    <row r="13" spans="1:26" s="6" customFormat="1" ht="17.100000000000001" customHeight="1" x14ac:dyDescent="0.2">
      <c r="A13" s="29">
        <f t="shared" si="0"/>
        <v>9</v>
      </c>
      <c r="B13" s="17" t="s">
        <v>14</v>
      </c>
      <c r="C13" s="21">
        <v>106</v>
      </c>
      <c r="D13" s="21" t="s">
        <v>6</v>
      </c>
      <c r="E13" s="22">
        <v>11</v>
      </c>
      <c r="F13" s="22">
        <v>21</v>
      </c>
      <c r="G13" s="22">
        <v>0</v>
      </c>
      <c r="H13" s="32">
        <v>15</v>
      </c>
      <c r="I13" s="32">
        <v>6</v>
      </c>
      <c r="J13" s="32">
        <v>4</v>
      </c>
      <c r="K13" s="23"/>
      <c r="L13" s="23"/>
      <c r="M13" s="23"/>
      <c r="N13" s="11"/>
      <c r="O13" s="11"/>
      <c r="P13" s="11"/>
      <c r="Q13" s="23"/>
      <c r="R13" s="23"/>
      <c r="S13" s="23"/>
      <c r="T13" s="11"/>
      <c r="U13" s="11"/>
      <c r="V13" s="11"/>
      <c r="W13" s="24">
        <f>SUM(E13:V13)</f>
        <v>57</v>
      </c>
      <c r="X13" s="12">
        <f>MIN(E13:V13,1)</f>
        <v>0</v>
      </c>
      <c r="Y13" s="12">
        <f>SMALL(E13:V13,2)</f>
        <v>4</v>
      </c>
      <c r="Z13" s="24">
        <f>W13-X13-Y13</f>
        <v>53</v>
      </c>
    </row>
    <row r="14" spans="1:26" s="6" customFormat="1" ht="17.100000000000001" customHeight="1" x14ac:dyDescent="0.2">
      <c r="A14" s="29">
        <f t="shared" si="0"/>
        <v>10</v>
      </c>
      <c r="B14" s="14" t="s">
        <v>15</v>
      </c>
      <c r="C14" s="25">
        <v>198</v>
      </c>
      <c r="D14" s="21" t="s">
        <v>7</v>
      </c>
      <c r="E14" s="22">
        <v>17</v>
      </c>
      <c r="F14" s="22">
        <v>13</v>
      </c>
      <c r="G14" s="22">
        <v>0</v>
      </c>
      <c r="H14" s="32">
        <v>4</v>
      </c>
      <c r="I14" s="32">
        <v>12</v>
      </c>
      <c r="J14" s="32">
        <v>11</v>
      </c>
      <c r="K14" s="23"/>
      <c r="L14" s="23"/>
      <c r="M14" s="23"/>
      <c r="N14" s="11"/>
      <c r="O14" s="11"/>
      <c r="P14" s="11"/>
      <c r="Q14" s="23"/>
      <c r="R14" s="23"/>
      <c r="S14" s="23"/>
      <c r="T14" s="11"/>
      <c r="U14" s="11"/>
      <c r="V14" s="11"/>
      <c r="W14" s="24">
        <f>SUM(E14:V14)</f>
        <v>57</v>
      </c>
      <c r="X14" s="12">
        <f>MIN(E14:V14,1)</f>
        <v>0</v>
      </c>
      <c r="Y14" s="12">
        <f>SMALL(E14:V14,2)</f>
        <v>4</v>
      </c>
      <c r="Z14" s="24">
        <f>W14-X14-Y14</f>
        <v>53</v>
      </c>
    </row>
    <row r="15" spans="1:26" s="6" customFormat="1" ht="17.100000000000001" customHeight="1" x14ac:dyDescent="0.2">
      <c r="A15" s="29">
        <f t="shared" si="0"/>
        <v>11</v>
      </c>
      <c r="B15" s="33" t="s">
        <v>28</v>
      </c>
      <c r="C15" s="21">
        <v>40</v>
      </c>
      <c r="D15" s="21" t="s">
        <v>7</v>
      </c>
      <c r="E15" s="22">
        <v>1</v>
      </c>
      <c r="F15" s="22">
        <v>6</v>
      </c>
      <c r="G15" s="22">
        <v>0</v>
      </c>
      <c r="H15" s="32">
        <v>12</v>
      </c>
      <c r="I15" s="32">
        <v>15</v>
      </c>
      <c r="J15" s="32">
        <v>12</v>
      </c>
      <c r="K15" s="23"/>
      <c r="L15" s="23"/>
      <c r="M15" s="23"/>
      <c r="N15" s="11"/>
      <c r="O15" s="11"/>
      <c r="P15" s="11"/>
      <c r="Q15" s="23"/>
      <c r="R15" s="23"/>
      <c r="S15" s="23"/>
      <c r="T15" s="11"/>
      <c r="U15" s="11"/>
      <c r="V15" s="11"/>
      <c r="W15" s="24">
        <f>SUM(E15:V15)</f>
        <v>46</v>
      </c>
      <c r="X15" s="12">
        <f>MIN(E15:V15,1)</f>
        <v>0</v>
      </c>
      <c r="Y15" s="12">
        <f>SMALL(E15:V15,2)</f>
        <v>1</v>
      </c>
      <c r="Z15" s="24">
        <f>W15-X15-Y15</f>
        <v>45</v>
      </c>
    </row>
    <row r="16" spans="1:26" s="6" customFormat="1" ht="17.100000000000001" customHeight="1" x14ac:dyDescent="0.2">
      <c r="A16" s="29">
        <f t="shared" si="0"/>
        <v>12</v>
      </c>
      <c r="B16" s="17" t="s">
        <v>18</v>
      </c>
      <c r="C16" s="25">
        <v>155</v>
      </c>
      <c r="D16" s="25" t="s">
        <v>6</v>
      </c>
      <c r="E16" s="22">
        <v>9</v>
      </c>
      <c r="F16" s="22">
        <v>10</v>
      </c>
      <c r="G16" s="22">
        <v>0</v>
      </c>
      <c r="H16" s="32">
        <v>10</v>
      </c>
      <c r="I16" s="32">
        <v>3</v>
      </c>
      <c r="J16" s="32">
        <v>10</v>
      </c>
      <c r="K16" s="23"/>
      <c r="L16" s="23"/>
      <c r="M16" s="23"/>
      <c r="N16" s="11"/>
      <c r="O16" s="11"/>
      <c r="P16" s="11"/>
      <c r="Q16" s="23"/>
      <c r="R16" s="23"/>
      <c r="S16" s="23"/>
      <c r="T16" s="11"/>
      <c r="U16" s="11"/>
      <c r="V16" s="11"/>
      <c r="W16" s="24">
        <f>SUM(E16:V16)</f>
        <v>42</v>
      </c>
      <c r="X16" s="12">
        <f>MIN(E16:V16,1)</f>
        <v>0</v>
      </c>
      <c r="Y16" s="12">
        <f>SMALL(E16:V16,2)</f>
        <v>3</v>
      </c>
      <c r="Z16" s="24">
        <f>W16-X16-Y16</f>
        <v>39</v>
      </c>
    </row>
    <row r="17" spans="1:26" s="6" customFormat="1" ht="17.100000000000001" customHeight="1" x14ac:dyDescent="0.2">
      <c r="A17" s="29">
        <f t="shared" si="0"/>
        <v>13</v>
      </c>
      <c r="B17" s="17" t="s">
        <v>9</v>
      </c>
      <c r="C17" s="21">
        <v>166</v>
      </c>
      <c r="D17" s="21" t="s">
        <v>6</v>
      </c>
      <c r="E17" s="22">
        <v>15</v>
      </c>
      <c r="F17" s="22">
        <v>1</v>
      </c>
      <c r="G17" s="22">
        <v>0</v>
      </c>
      <c r="H17" s="32">
        <v>7</v>
      </c>
      <c r="I17" s="32">
        <v>8</v>
      </c>
      <c r="J17" s="32">
        <v>8</v>
      </c>
      <c r="K17" s="23"/>
      <c r="L17" s="23"/>
      <c r="M17" s="23"/>
      <c r="N17" s="11"/>
      <c r="O17" s="11"/>
      <c r="P17" s="11"/>
      <c r="Q17" s="23"/>
      <c r="R17" s="23"/>
      <c r="S17" s="23"/>
      <c r="T17" s="11"/>
      <c r="U17" s="11"/>
      <c r="V17" s="11"/>
      <c r="W17" s="24">
        <f>SUM(E17:V17)</f>
        <v>39</v>
      </c>
      <c r="X17" s="12">
        <f>MIN(E17:V17,1)</f>
        <v>0</v>
      </c>
      <c r="Y17" s="12">
        <f>SMALL(E17:V17,2)</f>
        <v>1</v>
      </c>
      <c r="Z17" s="24">
        <f>W17-X17-Y17</f>
        <v>38</v>
      </c>
    </row>
    <row r="18" spans="1:26" s="6" customFormat="1" ht="17.100000000000001" customHeight="1" x14ac:dyDescent="0.2">
      <c r="A18" s="29">
        <f t="shared" si="0"/>
        <v>14</v>
      </c>
      <c r="B18" s="35" t="s">
        <v>29</v>
      </c>
      <c r="C18" s="27">
        <v>127</v>
      </c>
      <c r="D18" s="27" t="s">
        <v>7</v>
      </c>
      <c r="E18" s="22">
        <v>0</v>
      </c>
      <c r="F18" s="22">
        <v>0</v>
      </c>
      <c r="G18" s="22">
        <v>0</v>
      </c>
      <c r="H18" s="32">
        <v>13</v>
      </c>
      <c r="I18" s="32">
        <v>11</v>
      </c>
      <c r="J18" s="32">
        <v>13</v>
      </c>
      <c r="K18" s="23"/>
      <c r="L18" s="23"/>
      <c r="M18" s="23"/>
      <c r="N18" s="11"/>
      <c r="O18" s="11"/>
      <c r="P18" s="11"/>
      <c r="Q18" s="23"/>
      <c r="R18" s="23"/>
      <c r="S18" s="23"/>
      <c r="T18" s="11"/>
      <c r="U18" s="11"/>
      <c r="V18" s="11"/>
      <c r="W18" s="24">
        <f>SUM(E18:V18)</f>
        <v>37</v>
      </c>
      <c r="X18" s="12">
        <f>MIN(E18:V18,1)</f>
        <v>0</v>
      </c>
      <c r="Y18" s="12">
        <f>SMALL(E18:V18,2)</f>
        <v>0</v>
      </c>
      <c r="Z18" s="24">
        <f>W18-X18-Y18</f>
        <v>37</v>
      </c>
    </row>
    <row r="19" spans="1:26" s="6" customFormat="1" ht="17.100000000000001" customHeight="1" x14ac:dyDescent="0.2">
      <c r="A19" s="29">
        <f t="shared" si="0"/>
        <v>15</v>
      </c>
      <c r="B19" s="26" t="s">
        <v>19</v>
      </c>
      <c r="C19" s="21">
        <v>11</v>
      </c>
      <c r="D19" s="21" t="s">
        <v>6</v>
      </c>
      <c r="E19" s="22">
        <v>7</v>
      </c>
      <c r="F19" s="22">
        <v>12</v>
      </c>
      <c r="G19" s="22">
        <v>0</v>
      </c>
      <c r="H19" s="32">
        <v>8</v>
      </c>
      <c r="I19" s="32">
        <v>5</v>
      </c>
      <c r="J19" s="32">
        <v>2</v>
      </c>
      <c r="K19" s="23"/>
      <c r="L19" s="23"/>
      <c r="M19" s="23"/>
      <c r="N19" s="11"/>
      <c r="O19" s="11"/>
      <c r="P19" s="11"/>
      <c r="Q19" s="23"/>
      <c r="R19" s="23"/>
      <c r="S19" s="23"/>
      <c r="T19" s="11"/>
      <c r="U19" s="11"/>
      <c r="V19" s="11"/>
      <c r="W19" s="24">
        <f>SUM(E19:V19)</f>
        <v>34</v>
      </c>
      <c r="X19" s="12">
        <f>MIN(E19:V19,1)</f>
        <v>0</v>
      </c>
      <c r="Y19" s="12">
        <f>SMALL(E19:V19,2)</f>
        <v>2</v>
      </c>
      <c r="Z19" s="24">
        <f>W19-X19-Y19</f>
        <v>32</v>
      </c>
    </row>
    <row r="20" spans="1:26" s="6" customFormat="1" ht="17.100000000000001" customHeight="1" x14ac:dyDescent="0.2">
      <c r="A20" s="29">
        <f t="shared" si="0"/>
        <v>16</v>
      </c>
      <c r="B20" s="17" t="s">
        <v>23</v>
      </c>
      <c r="C20" s="21">
        <v>109</v>
      </c>
      <c r="D20" s="21" t="s">
        <v>6</v>
      </c>
      <c r="E20" s="22">
        <v>10</v>
      </c>
      <c r="F20" s="22">
        <v>1</v>
      </c>
      <c r="G20" s="22">
        <v>0</v>
      </c>
      <c r="H20" s="32">
        <v>1</v>
      </c>
      <c r="I20" s="32">
        <v>9</v>
      </c>
      <c r="J20" s="32">
        <v>7</v>
      </c>
      <c r="K20" s="23"/>
      <c r="L20" s="23"/>
      <c r="M20" s="23"/>
      <c r="N20" s="11"/>
      <c r="O20" s="11"/>
      <c r="P20" s="11"/>
      <c r="Q20" s="23"/>
      <c r="R20" s="23"/>
      <c r="S20" s="23"/>
      <c r="T20" s="11"/>
      <c r="U20" s="11"/>
      <c r="V20" s="11"/>
      <c r="W20" s="24">
        <f>SUM(E20:V20)</f>
        <v>28</v>
      </c>
      <c r="X20" s="12">
        <f>MIN(E20:V20,1)</f>
        <v>0</v>
      </c>
      <c r="Y20" s="12">
        <f>SMALL(E20:V20,2)</f>
        <v>1</v>
      </c>
      <c r="Z20" s="24">
        <f>W20-X20-Y20</f>
        <v>27</v>
      </c>
    </row>
    <row r="21" spans="1:26" s="6" customFormat="1" ht="17.100000000000001" customHeight="1" x14ac:dyDescent="0.2">
      <c r="A21" s="29">
        <f t="shared" si="0"/>
        <v>17</v>
      </c>
      <c r="B21" s="37" t="s">
        <v>32</v>
      </c>
      <c r="C21" s="21">
        <v>128</v>
      </c>
      <c r="D21" s="21" t="s">
        <v>6</v>
      </c>
      <c r="E21" s="22">
        <v>8</v>
      </c>
      <c r="F21" s="22">
        <v>2</v>
      </c>
      <c r="G21" s="22">
        <v>0</v>
      </c>
      <c r="H21" s="32">
        <v>5</v>
      </c>
      <c r="I21" s="32">
        <v>1</v>
      </c>
      <c r="J21" s="32">
        <v>6</v>
      </c>
      <c r="K21" s="23"/>
      <c r="L21" s="23"/>
      <c r="M21" s="23"/>
      <c r="N21" s="11"/>
      <c r="O21" s="11"/>
      <c r="P21" s="11"/>
      <c r="Q21" s="23"/>
      <c r="R21" s="23"/>
      <c r="S21" s="23"/>
      <c r="T21" s="11"/>
      <c r="U21" s="11"/>
      <c r="V21" s="11"/>
      <c r="W21" s="24">
        <f>SUM(E21:V21)</f>
        <v>22</v>
      </c>
      <c r="X21" s="12">
        <f>MIN(E21:V21,1)</f>
        <v>0</v>
      </c>
      <c r="Y21" s="12">
        <f>SMALL(E21:V21,2)</f>
        <v>1</v>
      </c>
      <c r="Z21" s="24">
        <f>W21-X21-Y21</f>
        <v>21</v>
      </c>
    </row>
    <row r="22" spans="1:26" s="6" customFormat="1" ht="17.100000000000001" customHeight="1" x14ac:dyDescent="0.2">
      <c r="A22" s="29">
        <f t="shared" si="0"/>
        <v>18</v>
      </c>
      <c r="B22" s="26" t="s">
        <v>31</v>
      </c>
      <c r="C22" s="21">
        <v>44</v>
      </c>
      <c r="D22" s="21" t="s">
        <v>7</v>
      </c>
      <c r="E22" s="22">
        <v>0</v>
      </c>
      <c r="F22" s="22">
        <v>0</v>
      </c>
      <c r="G22" s="22">
        <v>0</v>
      </c>
      <c r="H22" s="32">
        <v>9</v>
      </c>
      <c r="I22" s="32">
        <v>7</v>
      </c>
      <c r="J22" s="32">
        <v>3</v>
      </c>
      <c r="K22" s="23"/>
      <c r="L22" s="23"/>
      <c r="M22" s="23"/>
      <c r="N22" s="11"/>
      <c r="O22" s="11"/>
      <c r="P22" s="11"/>
      <c r="Q22" s="23"/>
      <c r="R22" s="23"/>
      <c r="S22" s="23"/>
      <c r="T22" s="11"/>
      <c r="U22" s="11"/>
      <c r="V22" s="11"/>
      <c r="W22" s="24">
        <f>SUM(E22:V22)</f>
        <v>19</v>
      </c>
      <c r="X22" s="12">
        <f>MIN(E22:V22,1)</f>
        <v>0</v>
      </c>
      <c r="Y22" s="12">
        <f>SMALL(E22:V22,2)</f>
        <v>0</v>
      </c>
      <c r="Z22" s="24">
        <f>W22-X22-Y22</f>
        <v>19</v>
      </c>
    </row>
    <row r="23" spans="1:26" s="6" customFormat="1" ht="17.100000000000001" customHeight="1" x14ac:dyDescent="0.2">
      <c r="A23" s="29">
        <f t="shared" si="0"/>
        <v>19</v>
      </c>
      <c r="B23" s="17" t="s">
        <v>24</v>
      </c>
      <c r="C23" s="25">
        <v>113</v>
      </c>
      <c r="D23" s="21" t="s">
        <v>6</v>
      </c>
      <c r="E23" s="22">
        <v>3</v>
      </c>
      <c r="F23" s="22">
        <v>7</v>
      </c>
      <c r="G23" s="22">
        <v>0</v>
      </c>
      <c r="H23" s="32">
        <v>3</v>
      </c>
      <c r="I23" s="32">
        <v>2</v>
      </c>
      <c r="J23" s="32">
        <v>5</v>
      </c>
      <c r="K23" s="23"/>
      <c r="L23" s="23"/>
      <c r="M23" s="23"/>
      <c r="N23" s="11"/>
      <c r="O23" s="11"/>
      <c r="P23" s="11"/>
      <c r="Q23" s="23"/>
      <c r="R23" s="23"/>
      <c r="S23" s="23"/>
      <c r="T23" s="11"/>
      <c r="U23" s="11"/>
      <c r="V23" s="11"/>
      <c r="W23" s="24">
        <f>SUM(E23:V23)</f>
        <v>20</v>
      </c>
      <c r="X23" s="12">
        <f>MIN(E23:V23,1)</f>
        <v>0</v>
      </c>
      <c r="Y23" s="12">
        <f>SMALL(E23:V23,2)</f>
        <v>2</v>
      </c>
      <c r="Z23" s="24">
        <f>W23-X23-Y23</f>
        <v>18</v>
      </c>
    </row>
    <row r="24" spans="1:26" s="6" customFormat="1" ht="17.100000000000001" customHeight="1" x14ac:dyDescent="0.2">
      <c r="A24" s="29">
        <f t="shared" si="0"/>
        <v>20</v>
      </c>
      <c r="B24" s="17" t="s">
        <v>20</v>
      </c>
      <c r="C24" s="21">
        <v>192</v>
      </c>
      <c r="D24" s="21" t="s">
        <v>6</v>
      </c>
      <c r="E24" s="22">
        <v>13</v>
      </c>
      <c r="F24" s="22">
        <v>5</v>
      </c>
      <c r="G24" s="22">
        <v>0</v>
      </c>
      <c r="H24" s="34">
        <v>0</v>
      </c>
      <c r="I24" s="34">
        <v>0</v>
      </c>
      <c r="J24" s="34">
        <v>0</v>
      </c>
      <c r="K24" s="23"/>
      <c r="L24" s="23"/>
      <c r="M24" s="23"/>
      <c r="N24" s="11"/>
      <c r="O24" s="11"/>
      <c r="P24" s="11"/>
      <c r="Q24" s="23"/>
      <c r="R24" s="23"/>
      <c r="S24" s="23"/>
      <c r="T24" s="11"/>
      <c r="U24" s="11"/>
      <c r="V24" s="11"/>
      <c r="W24" s="24">
        <f>SUM(E24:V24)</f>
        <v>18</v>
      </c>
      <c r="X24" s="12">
        <f>MIN(E24:V24,1)</f>
        <v>0</v>
      </c>
      <c r="Y24" s="12">
        <f>SMALL(E24:V24,2)</f>
        <v>0</v>
      </c>
      <c r="Z24" s="24">
        <f>W24-X24-Y24</f>
        <v>18</v>
      </c>
    </row>
    <row r="25" spans="1:26" s="6" customFormat="1" ht="17.100000000000001" customHeight="1" x14ac:dyDescent="0.2">
      <c r="A25" s="29">
        <f t="shared" si="0"/>
        <v>21</v>
      </c>
      <c r="B25" s="26" t="s">
        <v>26</v>
      </c>
      <c r="C25" s="21">
        <v>49</v>
      </c>
      <c r="D25" s="21" t="s">
        <v>6</v>
      </c>
      <c r="E25" s="22">
        <v>2</v>
      </c>
      <c r="F25" s="22">
        <v>3</v>
      </c>
      <c r="G25" s="22">
        <v>0</v>
      </c>
      <c r="H25" s="32">
        <v>6</v>
      </c>
      <c r="I25" s="32">
        <v>4</v>
      </c>
      <c r="J25" s="32">
        <v>1</v>
      </c>
      <c r="K25" s="23"/>
      <c r="L25" s="23"/>
      <c r="M25" s="23"/>
      <c r="N25" s="11"/>
      <c r="O25" s="11"/>
      <c r="P25" s="11"/>
      <c r="Q25" s="23"/>
      <c r="R25" s="23"/>
      <c r="S25" s="23"/>
      <c r="T25" s="11"/>
      <c r="U25" s="11"/>
      <c r="V25" s="11"/>
      <c r="W25" s="24">
        <f>SUM(E25:V25)</f>
        <v>16</v>
      </c>
      <c r="X25" s="12">
        <f>MIN(E25:V25,1)</f>
        <v>0</v>
      </c>
      <c r="Y25" s="12">
        <f>SMALL(E25:V25,2)</f>
        <v>1</v>
      </c>
      <c r="Z25" s="24">
        <f>W25-X25-Y25</f>
        <v>15</v>
      </c>
    </row>
    <row r="26" spans="1:26" s="6" customFormat="1" ht="17.100000000000001" customHeight="1" x14ac:dyDescent="0.2">
      <c r="A26" s="29">
        <f t="shared" si="0"/>
        <v>22</v>
      </c>
      <c r="B26" s="26" t="s">
        <v>21</v>
      </c>
      <c r="C26" s="21">
        <v>22</v>
      </c>
      <c r="D26" s="21" t="s">
        <v>6</v>
      </c>
      <c r="E26" s="22">
        <v>5</v>
      </c>
      <c r="F26" s="22">
        <v>8</v>
      </c>
      <c r="G26" s="22">
        <v>0</v>
      </c>
      <c r="H26" s="34">
        <v>0</v>
      </c>
      <c r="I26" s="34">
        <v>0</v>
      </c>
      <c r="J26" s="34">
        <v>0</v>
      </c>
      <c r="K26" s="23"/>
      <c r="L26" s="23"/>
      <c r="M26" s="23"/>
      <c r="N26" s="11"/>
      <c r="O26" s="11"/>
      <c r="P26" s="11"/>
      <c r="Q26" s="23"/>
      <c r="R26" s="23"/>
      <c r="S26" s="23"/>
      <c r="T26" s="11"/>
      <c r="U26" s="11"/>
      <c r="V26" s="11"/>
      <c r="W26" s="24">
        <f>SUM(E26:V26)</f>
        <v>13</v>
      </c>
      <c r="X26" s="12">
        <f>MIN(E26:V26,1)</f>
        <v>0</v>
      </c>
      <c r="Y26" s="12">
        <f>SMALL(E26:V26,2)</f>
        <v>0</v>
      </c>
      <c r="Z26" s="24">
        <f>W26-X26-Y26</f>
        <v>13</v>
      </c>
    </row>
    <row r="27" spans="1:26" s="6" customFormat="1" ht="17.100000000000001" customHeight="1" x14ac:dyDescent="0.2">
      <c r="A27" s="29">
        <f t="shared" si="0"/>
        <v>23</v>
      </c>
      <c r="B27" s="17" t="s">
        <v>22</v>
      </c>
      <c r="C27" s="21">
        <v>177</v>
      </c>
      <c r="D27" s="21" t="s">
        <v>7</v>
      </c>
      <c r="E27" s="22">
        <v>1</v>
      </c>
      <c r="F27" s="22">
        <v>11</v>
      </c>
      <c r="G27" s="22">
        <v>0</v>
      </c>
      <c r="H27" s="34">
        <v>0</v>
      </c>
      <c r="I27" s="34">
        <v>0</v>
      </c>
      <c r="J27" s="34">
        <v>0</v>
      </c>
      <c r="K27" s="23"/>
      <c r="L27" s="23"/>
      <c r="M27" s="23"/>
      <c r="N27" s="11"/>
      <c r="O27" s="11"/>
      <c r="P27" s="11"/>
      <c r="Q27" s="23"/>
      <c r="R27" s="23"/>
      <c r="S27" s="23"/>
      <c r="T27" s="11"/>
      <c r="U27" s="11"/>
      <c r="V27" s="11"/>
      <c r="W27" s="24">
        <f>SUM(E27:V27)</f>
        <v>12</v>
      </c>
      <c r="X27" s="12">
        <f>MIN(E27:V27,1)</f>
        <v>0</v>
      </c>
      <c r="Y27" s="12">
        <f>SMALL(E27:V27,2)</f>
        <v>0</v>
      </c>
      <c r="Z27" s="24">
        <f>W27-X27-Y27</f>
        <v>12</v>
      </c>
    </row>
    <row r="28" spans="1:26" s="6" customFormat="1" ht="17.100000000000001" customHeight="1" x14ac:dyDescent="0.2">
      <c r="A28" s="29">
        <f t="shared" si="0"/>
        <v>24</v>
      </c>
      <c r="B28" s="17" t="s">
        <v>25</v>
      </c>
      <c r="C28" s="21">
        <v>108</v>
      </c>
      <c r="D28" s="21" t="s">
        <v>6</v>
      </c>
      <c r="E28" s="22">
        <v>4</v>
      </c>
      <c r="F28" s="22">
        <v>4</v>
      </c>
      <c r="G28" s="22">
        <v>0</v>
      </c>
      <c r="H28" s="34">
        <v>0</v>
      </c>
      <c r="I28" s="34">
        <v>0</v>
      </c>
      <c r="J28" s="34">
        <v>0</v>
      </c>
      <c r="K28" s="23"/>
      <c r="L28" s="23"/>
      <c r="M28" s="23"/>
      <c r="N28" s="11"/>
      <c r="O28" s="11"/>
      <c r="P28" s="11"/>
      <c r="Q28" s="23"/>
      <c r="R28" s="23"/>
      <c r="S28" s="23"/>
      <c r="T28" s="11"/>
      <c r="U28" s="11"/>
      <c r="V28" s="11"/>
      <c r="W28" s="24">
        <f>SUM(E28:V28)</f>
        <v>8</v>
      </c>
      <c r="X28" s="12">
        <f>MIN(E28:V28,1)</f>
        <v>0</v>
      </c>
      <c r="Y28" s="12">
        <f>SMALL(E28:V28,2)</f>
        <v>0</v>
      </c>
      <c r="Z28" s="24">
        <f>W28-X28-Y28</f>
        <v>8</v>
      </c>
    </row>
  </sheetData>
  <autoFilter ref="A4:Z8" xr:uid="{00000000-0009-0000-0000-000000000000}">
    <sortState ref="A5:Z28">
      <sortCondition descending="1" ref="Z4:Z8"/>
    </sortState>
  </autoFilter>
  <mergeCells count="2">
    <mergeCell ref="A1:Z2"/>
    <mergeCell ref="A3:B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C-Point Racewear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Reinders</dc:creator>
  <cp:lastModifiedBy>Casper</cp:lastModifiedBy>
  <cp:lastPrinted>2013-12-14T11:08:02Z</cp:lastPrinted>
  <dcterms:created xsi:type="dcterms:W3CDTF">2004-01-21T13:02:13Z</dcterms:created>
  <dcterms:modified xsi:type="dcterms:W3CDTF">2019-04-08T12:54:52Z</dcterms:modified>
</cp:coreProperties>
</file>